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9059\Desktop\Eric's Folder\PMP41140 Digital Adapter\Hardware Development\PMP41140_REV2\PMP41140_DIGITAL AHB_REV2\Project Outputs\"/>
    </mc:Choice>
  </mc:AlternateContent>
  <xr:revisionPtr revIDLastSave="0" documentId="8_{DC816BF5-84E4-45D1-AF5E-5587972BC3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Report'!$B$1:$H$88</definedName>
    <definedName name="_xlnm.Print_Titles" localSheetId="0">'BOM Report'!$6:$6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7" i="1" l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<sst xmlns="http://schemas.openxmlformats.org/spreadsheetml/2006/main" count="472" uniqueCount="354">
  <si>
    <t>Filename:</t>
  </si>
  <si>
    <t>Generated:</t>
  </si>
  <si>
    <t>Variant:</t>
  </si>
  <si>
    <t>Item #</t>
  </si>
  <si>
    <t>TID #:</t>
  </si>
  <si>
    <t>PMP41140</t>
  </si>
  <si>
    <t>001</t>
  </si>
  <si>
    <t>E1</t>
  </si>
  <si>
    <t>11/28/2025 3:58 PM</t>
  </si>
  <si>
    <t>N/A</t>
  </si>
  <si>
    <t>Designator</t>
  </si>
  <si>
    <t>C1, C2, C10, C13, C14, C17, C18, C21, C49</t>
  </si>
  <si>
    <t>C3, C6, C19, C22, C23</t>
  </si>
  <si>
    <t>C4</t>
  </si>
  <si>
    <t>C5</t>
  </si>
  <si>
    <t>C8</t>
  </si>
  <si>
    <t>C9</t>
  </si>
  <si>
    <t>C11</t>
  </si>
  <si>
    <t>C12</t>
  </si>
  <si>
    <t>C15, C16</t>
  </si>
  <si>
    <t>C20</t>
  </si>
  <si>
    <t>C24</t>
  </si>
  <si>
    <t>C26, C27, C28, C30, C41, C42, C43, C44</t>
  </si>
  <si>
    <t>C36, C37, C38</t>
  </si>
  <si>
    <t>C39</t>
  </si>
  <si>
    <t>C46, C47</t>
  </si>
  <si>
    <t>C52, C53</t>
  </si>
  <si>
    <t>C58</t>
  </si>
  <si>
    <t>C59, C60</t>
  </si>
  <si>
    <t>C61</t>
  </si>
  <si>
    <t>C62</t>
  </si>
  <si>
    <t>C66</t>
  </si>
  <si>
    <t>C68</t>
  </si>
  <si>
    <t>C75, C81</t>
  </si>
  <si>
    <t>C78</t>
  </si>
  <si>
    <t>C79</t>
  </si>
  <si>
    <t>C82, C83</t>
  </si>
  <si>
    <t>C86</t>
  </si>
  <si>
    <t>C88</t>
  </si>
  <si>
    <t>C90</t>
  </si>
  <si>
    <t>D2</t>
  </si>
  <si>
    <t>D3</t>
  </si>
  <si>
    <t>D4</t>
  </si>
  <si>
    <t>J1</t>
  </si>
  <si>
    <t>J2, J3</t>
  </si>
  <si>
    <t>J4</t>
  </si>
  <si>
    <t>J5</t>
  </si>
  <si>
    <t>L2</t>
  </si>
  <si>
    <t>OUT, VIN</t>
  </si>
  <si>
    <t>Q1, Q2</t>
  </si>
  <si>
    <t>Q3</t>
  </si>
  <si>
    <t>Q4</t>
  </si>
  <si>
    <t>R1</t>
  </si>
  <si>
    <t>R2, R11</t>
  </si>
  <si>
    <t>R3, R4</t>
  </si>
  <si>
    <t>R5</t>
  </si>
  <si>
    <t>R6</t>
  </si>
  <si>
    <t>R7</t>
  </si>
  <si>
    <t>R8</t>
  </si>
  <si>
    <t>R12, R19</t>
  </si>
  <si>
    <t>R13</t>
  </si>
  <si>
    <t>R15, R16</t>
  </si>
  <si>
    <t>R17, R56, R65</t>
  </si>
  <si>
    <t>R18</t>
  </si>
  <si>
    <t>R20</t>
  </si>
  <si>
    <t>R23</t>
  </si>
  <si>
    <t>R25, R26, R29, R31, R41, R44, R63, R67</t>
  </si>
  <si>
    <t>R27</t>
  </si>
  <si>
    <t>R28</t>
  </si>
  <si>
    <t>R30</t>
  </si>
  <si>
    <t>R35</t>
  </si>
  <si>
    <t>R36, R37, R40</t>
  </si>
  <si>
    <t>R38, R62, R66, R68</t>
  </si>
  <si>
    <t>R42, R49, R73, R77</t>
  </si>
  <si>
    <t>R43</t>
  </si>
  <si>
    <t>R58</t>
  </si>
  <si>
    <t>R61, R70</t>
  </si>
  <si>
    <t>R71, R79</t>
  </si>
  <si>
    <t>R81</t>
  </si>
  <si>
    <t>RB2, RB3</t>
  </si>
  <si>
    <t>RT1</t>
  </si>
  <si>
    <t>T2</t>
  </si>
  <si>
    <t>TP1, TP2, TP3, TP4, TP5, TP6, TP7, TP8, TP18</t>
  </si>
  <si>
    <t>TP9, TP10, TP11, TP12, TP13, TP14, TP15, TP16, TP17</t>
  </si>
  <si>
    <t>U1, U4, U5</t>
  </si>
  <si>
    <t>U2</t>
  </si>
  <si>
    <t>U3</t>
  </si>
  <si>
    <t>U6</t>
  </si>
  <si>
    <t>U7</t>
  </si>
  <si>
    <t>U10</t>
  </si>
  <si>
    <t>U11</t>
  </si>
  <si>
    <t>U14</t>
  </si>
  <si>
    <t>Quantity</t>
  </si>
  <si>
    <t>Value</t>
  </si>
  <si>
    <t>0.1uF</t>
  </si>
  <si>
    <t>2.2uF</t>
  </si>
  <si>
    <t>0.47uF</t>
  </si>
  <si>
    <t>0.33uF</t>
  </si>
  <si>
    <t>33pF</t>
  </si>
  <si>
    <t>75pF</t>
  </si>
  <si>
    <t>10uF</t>
  </si>
  <si>
    <t>22uF</t>
  </si>
  <si>
    <t>0.01uF</t>
  </si>
  <si>
    <t>0.022uF</t>
  </si>
  <si>
    <t>4.7µF</t>
  </si>
  <si>
    <t>1uF</t>
  </si>
  <si>
    <t>68pF</t>
  </si>
  <si>
    <t>680uF</t>
  </si>
  <si>
    <t>1000pF</t>
  </si>
  <si>
    <t>82µF</t>
  </si>
  <si>
    <t>470pF</t>
  </si>
  <si>
    <t>2200pF</t>
  </si>
  <si>
    <t>4700pF</t>
  </si>
  <si>
    <t>200V</t>
  </si>
  <si>
    <t>100V</t>
  </si>
  <si>
    <t>15uH</t>
  </si>
  <si>
    <t>60V</t>
  </si>
  <si>
    <t>30V</t>
  </si>
  <si>
    <t>100k</t>
  </si>
  <si>
    <t>1.0Meg</t>
  </si>
  <si>
    <t>510k</t>
  </si>
  <si>
    <t>105k</t>
  </si>
  <si>
    <t>13.3k</t>
  </si>
  <si>
    <t>10.0k</t>
  </si>
  <si>
    <t>10.0Meg</t>
  </si>
  <si>
    <t>402k</t>
  </si>
  <si>
    <t>47.0k</t>
  </si>
  <si>
    <t>20.0k</t>
  </si>
  <si>
    <t>3.32Meg</t>
  </si>
  <si>
    <t>10k</t>
  </si>
  <si>
    <t>66.5k</t>
  </si>
  <si>
    <t>1.65k</t>
  </si>
  <si>
    <t>56k</t>
  </si>
  <si>
    <t>47k</t>
  </si>
  <si>
    <t>PartNumber</t>
  </si>
  <si>
    <t>06035C104KAZ2A</t>
  </si>
  <si>
    <t>EMK107BB7225MA-T</t>
  </si>
  <si>
    <t>450MPK474J</t>
  </si>
  <si>
    <t>B32522N6334J000</t>
  </si>
  <si>
    <t>C0603C330J5GACTU</t>
  </si>
  <si>
    <t>GCM188R71C104KA37J</t>
  </si>
  <si>
    <t>GRM1885C1H750JA01D</t>
  </si>
  <si>
    <t>GRM188R61E106KA73D</t>
  </si>
  <si>
    <t>GRM21BR61E226ME44L</t>
  </si>
  <si>
    <t>CL10B103KB8NCNC</t>
  </si>
  <si>
    <t>GRM155R71H223KA12D</t>
  </si>
  <si>
    <t>GRM31CC72A475KE11L</t>
  </si>
  <si>
    <t>VJ1206Y223KXGAT5Z</t>
  </si>
  <si>
    <t>C1608X7R1E105K080AB</t>
  </si>
  <si>
    <t>C1005C0G1H680J050BA</t>
  </si>
  <si>
    <t>A750MW687M1VAAE018</t>
  </si>
  <si>
    <t>CGA3E1X7R1V105K080AE</t>
  </si>
  <si>
    <t>C1210V104KCRACTU</t>
  </si>
  <si>
    <t>CC0805KRX7R9BB102</t>
  </si>
  <si>
    <t>450KXW82MEFC16X40</t>
  </si>
  <si>
    <t>CGA2B2X7R1H471K050BA</t>
  </si>
  <si>
    <t>0603YC104JAT2A</t>
  </si>
  <si>
    <t>C0603X222K5RACTU</t>
  </si>
  <si>
    <t>GRM188R71H472KA01D</t>
  </si>
  <si>
    <t>C0603C102F3GACTU</t>
  </si>
  <si>
    <t>EMK107BBJ106MA-T</t>
  </si>
  <si>
    <t>CC0603MRX5R7BB105</t>
  </si>
  <si>
    <t>GCM1885C1H471JA16D</t>
  </si>
  <si>
    <t>RF071M2S</t>
  </si>
  <si>
    <t>BAV99,215</t>
  </si>
  <si>
    <t>BAS20HT1G</t>
  </si>
  <si>
    <t>HSEC8-160-01-L-DV-A-BL</t>
  </si>
  <si>
    <t>TSW-102-07-G-S</t>
  </si>
  <si>
    <t>PBC03DAAN</t>
  </si>
  <si>
    <t>PBC02DAAN</t>
  </si>
  <si>
    <t>282843-2</t>
  </si>
  <si>
    <t>2N7002KW</t>
  </si>
  <si>
    <t>CSD87312Q3E</t>
  </si>
  <si>
    <t>CRCW0603100RJNEA</t>
  </si>
  <si>
    <t>CRCW0603100KJNEAC</t>
  </si>
  <si>
    <t>CRCW06031M00JNEA</t>
  </si>
  <si>
    <t>RC0603FR-07510KL</t>
  </si>
  <si>
    <t>CRCW0603100KFKEA</t>
  </si>
  <si>
    <t>CRCW0603105KFKEA</t>
  </si>
  <si>
    <t>CRCW060313K3FKEA</t>
  </si>
  <si>
    <t>ERJ-2GE0R00X</t>
  </si>
  <si>
    <t>CRCW060310K0FKEA</t>
  </si>
  <si>
    <t>CRCW040249R9FKED</t>
  </si>
  <si>
    <t>RMCF0603ZT0R00</t>
  </si>
  <si>
    <t>CRCW120610M0FKEA</t>
  </si>
  <si>
    <t>ERJ-3EKF4023V</t>
  </si>
  <si>
    <t>RC0603FR-07300RL</t>
  </si>
  <si>
    <t>ERJ-3GEY0R00V</t>
  </si>
  <si>
    <t>RT0603DRE0747KL</t>
  </si>
  <si>
    <t>ERJ-3EKF2002V</t>
  </si>
  <si>
    <t>RC0603FR-071RL</t>
  </si>
  <si>
    <t>CRCW120610R0JNEA</t>
  </si>
  <si>
    <t>CRCW12063M32FKEA</t>
  </si>
  <si>
    <t>M55342K12B10E0T</t>
  </si>
  <si>
    <t>CRCW060310K0JNEA</t>
  </si>
  <si>
    <t>RC0603FR-0766K5L</t>
  </si>
  <si>
    <t>RC0603FR-071K65L</t>
  </si>
  <si>
    <t>CRCW060320K0FKEA</t>
  </si>
  <si>
    <t>CRCW060356K0JNEA</t>
  </si>
  <si>
    <t>CRCW040247K0JNED</t>
  </si>
  <si>
    <t>CSR1206FKR200</t>
  </si>
  <si>
    <t>TMP6131DECR</t>
  </si>
  <si>
    <t>PMP41140XFMRE1</t>
  </si>
  <si>
    <t>TLV74333PDBVR</t>
  </si>
  <si>
    <t>TLVH431BCDBZT</t>
  </si>
  <si>
    <t>TPS54202DDCR</t>
  </si>
  <si>
    <t>LMG2650</t>
  </si>
  <si>
    <t>MP6908AGJ-Z</t>
  </si>
  <si>
    <t>TLV9061IDBVR</t>
  </si>
  <si>
    <t>AMC1311BDWVR</t>
  </si>
  <si>
    <t>OPA2365AID</t>
  </si>
  <si>
    <t>Manufacturer</t>
  </si>
  <si>
    <t>AVX</t>
  </si>
  <si>
    <t>Taiyo Yuden</t>
  </si>
  <si>
    <t>Rubycon</t>
  </si>
  <si>
    <t>TDK</t>
  </si>
  <si>
    <t>Kemet</t>
  </si>
  <si>
    <t>MuRata</t>
  </si>
  <si>
    <t>Samsung Electro-Mechanics</t>
  </si>
  <si>
    <t>Murata</t>
  </si>
  <si>
    <t>Vishay-Vitramon</t>
  </si>
  <si>
    <t>KEMET</t>
  </si>
  <si>
    <t>Yageo America</t>
  </si>
  <si>
    <t>Rohm</t>
  </si>
  <si>
    <t>Nexperia</t>
  </si>
  <si>
    <t>ON Semiconductor</t>
  </si>
  <si>
    <t>Samtec</t>
  </si>
  <si>
    <t>Sullins Connector Solutions</t>
  </si>
  <si>
    <t>Wurth Elektronik</t>
  </si>
  <si>
    <t>TE Connectivity</t>
  </si>
  <si>
    <t>Infineon Technologies</t>
  </si>
  <si>
    <t>Fairchild Semiconductor</t>
  </si>
  <si>
    <t>Texas Instruments</t>
  </si>
  <si>
    <t>Vishay-Dale</t>
  </si>
  <si>
    <t>Yageo</t>
  </si>
  <si>
    <t>Panasonic</t>
  </si>
  <si>
    <t>Stackpole Electronics Inc</t>
  </si>
  <si>
    <t>TT Electronics/IRC</t>
  </si>
  <si>
    <t>Keystone</t>
  </si>
  <si>
    <t>Keystone Electronics</t>
  </si>
  <si>
    <t>Monolithic Power Systems</t>
  </si>
  <si>
    <t>Description</t>
  </si>
  <si>
    <t>CAP, CERM, 0.1 µF, 50 V,+/- 10%, X7R, AEC-Q200 Grade 1, 0603</t>
  </si>
  <si>
    <t>CAP, CERM, 2.2 uF, 16 V,+/- 10%, X7R, 0603</t>
  </si>
  <si>
    <t>CAP, Film, 0.47 uF, 450 V, +/- 5%, TH</t>
  </si>
  <si>
    <t>CAP, Film, 0.33 uF, 450 V, +/- 5%, AEC-Q200 Grade 1, TH</t>
  </si>
  <si>
    <t>CAP, CERM, 33 pF, 50 V, +/- 5%, C0G/NP0, 0603</t>
  </si>
  <si>
    <t>CAP, CERM, 0.1 uF, 16 V, +/- 10%, X7R, AEC-Q200 Grade 1, 0603</t>
  </si>
  <si>
    <t>CAP, CERM, 75 pF, 50 V, +/- 5%, C0G/NP0, 0603</t>
  </si>
  <si>
    <t>CAP, CERM, 10 µF, 25 V,+/- 10%, X5R, 0603</t>
  </si>
  <si>
    <t>CAP, CERM, 22 uF, 25 V, +/- 20%, X5R, 0805</t>
  </si>
  <si>
    <t>CAP, CERM, 0.01 uF, 50 V, +/- 10%, X7R, 0603</t>
  </si>
  <si>
    <t>CAP, CERM, 0.022 uF, 50 V, +/- 10%, X7R, 0402</t>
  </si>
  <si>
    <t>4.7µF ±10% 100V Ceramic Capacitor X7S 1206 (3216 Metric)</t>
  </si>
  <si>
    <t>CAP, CERM, 0.022 uF, 1000 V, +/- 10%, X7R, 1206</t>
  </si>
  <si>
    <t>CAP, CERM, 1 µF, 25 V, +/- 10%, X7R, 0603</t>
  </si>
  <si>
    <t>CAP, CERM, 68 pF, 50 V, +/- 5%, C0G/NP0, 0402</t>
  </si>
  <si>
    <t>CAP, 680 uF, 35 V, +/- 20%, TH</t>
  </si>
  <si>
    <t>CAP, CERM, 1 µF, 35 V,+/- 10%, X7R, AEC-Q200 Grade 1, 0603</t>
  </si>
  <si>
    <t>CAP, CERM, 0.1 uF, 500 V, +/- 10%, X7R,</t>
  </si>
  <si>
    <t>CAP, CERM, 1000 pF, 50 V, +/- 10%, X7R, 0805</t>
  </si>
  <si>
    <t>82 µF 450 V Aluminum Electrolytic Capacitors Radial, Can 2000 Hrs @ 105°C</t>
  </si>
  <si>
    <t>CAP, CERM, 470 pF, 50 V, +/- 10%, X7R, AEC-Q200 Grade 1, 0402</t>
  </si>
  <si>
    <t>CAP, CERM, 0.1 uF, 16 V, +/- 5%, X7R, 0603</t>
  </si>
  <si>
    <t>CAP, CERM, 2200 pF, 50 V, +/- 10%, X7R, 0603</t>
  </si>
  <si>
    <t>CAP, CERM, 4700 pF, 50 V, +/- 10%, X7R, 0603</t>
  </si>
  <si>
    <t>CAP, CERM, 1000 pF, 25 V,+/- 1%, C0G/NP0, 0603</t>
  </si>
  <si>
    <t>CAP, CERM, 10 uF, 16 V, +/- 20%, X5R, 0603</t>
  </si>
  <si>
    <t>CAP, CERM, 1 µF, 16 V,+/- 20%, X5R, 0603</t>
  </si>
  <si>
    <t>CAP, CERM, 470 pF, 50 V, +/- 5%, C0G/NP0, AEC-Q200 Grade 1, 0603</t>
  </si>
  <si>
    <t>CAP, CERM, 1 uF, 25 V, +/- 10%, X7R, 0603</t>
  </si>
  <si>
    <t>Diode, Ultrafast, 200 V, 1 A, SOD-123</t>
  </si>
  <si>
    <t>Diode, Switching, 100 V, 0.215 A, SOT-23</t>
  </si>
  <si>
    <t>Diode, Switching, 200 V, 0.2 A, AEC-Q101, SOD-323</t>
  </si>
  <si>
    <t>C2000 controlCARD-120HSEC connector, SMT</t>
  </si>
  <si>
    <t>Header, 100mil, 2x1, Gold, TH</t>
  </si>
  <si>
    <t>Header, 100mil, 3x2, Gold, TH</t>
  </si>
  <si>
    <t>Header, 2.54mm, 2x2, Gold, TH</t>
  </si>
  <si>
    <t>Inductor, Shielded Drum Core, Ferrite, 15 uH, 3.5 A, 0.036 ohm, SMD</t>
  </si>
  <si>
    <t>Terminal Block, 10.16mm, 2x1, Tin, TH</t>
  </si>
  <si>
    <t>Insulated-Gate Field-Effect Transistor (IGFET), N-Channel, Enhancement, Body Diode, Pin 1 Source, 2 Source, 3 Source, 4 Gate, 5 Drain, 6 Drain, 7 Drain, 8 Drain, 8 Pins</t>
  </si>
  <si>
    <t>MOSFET, N-CH, 60 V, 0.31 A, SOT-323</t>
  </si>
  <si>
    <t>MOSFET, 2-CH, N-CH, 30 V, 27 A, DPB0008A (VSON-8)</t>
  </si>
  <si>
    <t>RES, 100, 5%, 0.1 W, 0603</t>
  </si>
  <si>
    <t>RES, 100 k, 5%, 0.1 W, 0603</t>
  </si>
  <si>
    <t>RES, 1.0 M, 5%, 0.1 W, AEC-Q200 Grade 0, 0603</t>
  </si>
  <si>
    <t>RES, 510 k, 1%, 0.1 W, 0603</t>
  </si>
  <si>
    <t>RES, 100 k, 1%, 0.1 W, 0603</t>
  </si>
  <si>
    <t>RES, 105 k, 1%, 0.1 W, 0603</t>
  </si>
  <si>
    <t>RES, 13.3 k, 1%, 0.1 W, AEC-Q200 Grade 0, 0603</t>
  </si>
  <si>
    <t>RES, 0, 5%, 0.1 W, AEC-Q200 Grade 0, 0402</t>
  </si>
  <si>
    <t>RES, 10.0 k, 1%, 0.1 W, 0603</t>
  </si>
  <si>
    <t>RES, 49.9, 1%, 0.063 W, AEC-Q200 Grade 0, 0402</t>
  </si>
  <si>
    <t>RES, 0, 1%, 0.1 W, AEC-Q200 Grade 0, 0603</t>
  </si>
  <si>
    <t>RES, 10.0 M, 1%, 0.25 W, AEC-Q200 Grade 0, 1206</t>
  </si>
  <si>
    <t>RES, 402 k, 1%, 0.1 W, AEC-Q200 Grade 0, 0603</t>
  </si>
  <si>
    <t>RES, 300, 1%, 0.1 W, 0603</t>
  </si>
  <si>
    <t>RES, 0, 5%, 0.1 W, 0603</t>
  </si>
  <si>
    <t>RES, 47.0 k, 0.5%, 0.1 W, 0603</t>
  </si>
  <si>
    <t>RES, 20.0 k, 1%, 0.1 W, AEC-Q200 Grade 0, 0603</t>
  </si>
  <si>
    <t>RES, 1.00, 1%, 0.1 W, 0603</t>
  </si>
  <si>
    <t>RES, 10, 5%, 0.25 W, AEC-Q200 Grade 0, 1206</t>
  </si>
  <si>
    <t>RES, 3.32 M, 1%, 0.25 W, 1206</t>
  </si>
  <si>
    <t>RES, 10 k, 5%, 0.1 W, AEC-Q200 Grade 0, 0603</t>
  </si>
  <si>
    <t>RES, 66.5 k, 1%, 0.1 W, 0603</t>
  </si>
  <si>
    <t>RES, 1.65 k, 1%, 0.1 W, 0603</t>
  </si>
  <si>
    <t>RES, 20.0 k, 1%, 0.1 W, 0603</t>
  </si>
  <si>
    <t>RES, 56 k, 5%, 0.1 W, AEC-Q200 Grade 0, 0603</t>
  </si>
  <si>
    <t>RES, 47 k, 5%, 0.063 W, AEC-Q200 Grade 0, 0402</t>
  </si>
  <si>
    <t>RES, 0.2, 1%, 0.5 W, 1206</t>
  </si>
  <si>
    <t>Thermistor, DEC0002A (X1SON-2)</t>
  </si>
  <si>
    <t>Test Point, Miniature, Orange, TH</t>
  </si>
  <si>
    <t>Test Point, Compact, Black, TH</t>
  </si>
  <si>
    <t>Low-Dropout Regulator, DBV0005A (SOT-23-5)</t>
  </si>
  <si>
    <t>Low-Voltage Adjustable Precision Shunt Regulator, 80 mA, 0 to 70 degC, 3-pin SOT-23 (DBZ), Green (RoHS &amp; no Sb/Br)</t>
  </si>
  <si>
    <t>4.5V to 28V Input, 2A Output, EMI Friendly Synchronous Step-Down Converter, DDC0006A (SOT-23-THIN-6)</t>
  </si>
  <si>
    <t>650-V 100-mΩ GaN Half Bridge with Integrated Driver and Current Sense Emulation</t>
  </si>
  <si>
    <t>FAST TURN-OFF INTELLIGENT RECTIF</t>
  </si>
  <si>
    <t>10-MHz, RRIO, CMOS Operational Amplifier for Cost-Sensitive Systems, DBV0005A (SOT-23-5)</t>
  </si>
  <si>
    <t>Precision, 2-V Input, Reinforced Isolated Amplifier, DWV0008A (SOIC-8)</t>
  </si>
  <si>
    <t>50 MHz, Low-Noise Single-Supply Rail-to-Rail Operational Amplifier, 2.2 to 5.5 V, -40 to 125 degC, 8-pin SOIC (D8), Green (RoHS &amp; no Sb/Br)</t>
  </si>
  <si>
    <t>PackageReference</t>
  </si>
  <si>
    <t>0603</t>
  </si>
  <si>
    <t>18x6.5mm</t>
  </si>
  <si>
    <t>18x7mm</t>
  </si>
  <si>
    <t>0805</t>
  </si>
  <si>
    <t>0402</t>
  </si>
  <si>
    <t>1206</t>
  </si>
  <si>
    <t>D10xL25mm</t>
  </si>
  <si>
    <t/>
  </si>
  <si>
    <t>RADIAL</t>
  </si>
  <si>
    <t>SOD-123</t>
  </si>
  <si>
    <t>SOT-23</t>
  </si>
  <si>
    <t>SOD-323</t>
  </si>
  <si>
    <t>C2000 pin numbering</t>
  </si>
  <si>
    <t>2x1 Header</t>
  </si>
  <si>
    <t>Sullins 100mil, 2x3, 230 mil above insulator</t>
  </si>
  <si>
    <t>Header, 2.54mm, 2x2, TH</t>
  </si>
  <si>
    <t>SMD</t>
  </si>
  <si>
    <t>Terminal Block, 10.16mm, 2x1, TH</t>
  </si>
  <si>
    <t>PG-TDSON-8-59</t>
  </si>
  <si>
    <t>SOT-323</t>
  </si>
  <si>
    <t>DPB0008A</t>
  </si>
  <si>
    <t>DEC0002A</t>
  </si>
  <si>
    <t>PTH10</t>
  </si>
  <si>
    <t>Orange Miniature Testpoint</t>
  </si>
  <si>
    <t>Black Compact Testpoint</t>
  </si>
  <si>
    <t>DBV0005A</t>
  </si>
  <si>
    <t>DBZ0003A</t>
  </si>
  <si>
    <t>DDC0006A</t>
  </si>
  <si>
    <t>VQFN19</t>
  </si>
  <si>
    <t>TSOT23-6</t>
  </si>
  <si>
    <t>DWV0008A</t>
  </si>
  <si>
    <t>D0008A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</si>
</sst>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8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4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8">
      <c r="A1" s="1" t="s">
        <v>0</v>
      </c>
      <c r="B1" s="13" t="e">
        <f ca="1">MID(CELL("filename"),SEARCH("[",CELL("filename"))+1, SEARCH("]",CELL("filename"))-SEARCH("[",CELL("filename"))-1)</f>
        <v>#VALUE!</v>
      </c>
      <c r="F1" s="17" t="s">
        <v>5</v>
      </c>
    </row>
    <row r="2" spans="1:8">
      <c r="A2" s="1" t="s">
        <v>2</v>
      </c>
      <c r="B2" s="18" t="s">
        <v>6</v>
      </c>
      <c r="F2" s="19" t="s">
        <v>7</v>
      </c>
    </row>
    <row r="3" spans="1:8">
      <c r="A3" s="2" t="s">
        <v>1</v>
      </c>
      <c r="B3" s="18" t="s">
        <v>8</v>
      </c>
      <c r="F3" s="4"/>
    </row>
    <row r="4" spans="1:8" ht="20">
      <c r="A4" s="1" t="s">
        <v>4</v>
      </c>
      <c r="B4" s="18" t="s">
        <v>9</v>
      </c>
      <c r="C4" s="1"/>
      <c r="E4" s="1"/>
      <c r="F4" s="14" t="str">
        <f>F1&amp;" REV "&amp;F2&amp;" Bill of Materials"</f>
        <v>PMP41140 REV E1 Bill of Materials</v>
      </c>
    </row>
    <row r="6" spans="1:8" ht="13">
      <c r="A6" s="11" t="s">
        <v>3</v>
      </c>
      <c r="B6" s="11" t="s">
        <v>10</v>
      </c>
      <c r="C6" s="11" t="s">
        <v>92</v>
      </c>
      <c r="D6" s="11" t="s">
        <v>93</v>
      </c>
      <c r="E6" s="12" t="s">
        <v>134</v>
      </c>
      <c r="F6" s="11" t="s">
        <v>211</v>
      </c>
      <c r="G6" s="12" t="s">
        <v>241</v>
      </c>
      <c r="H6" s="12" t="s">
        <v>321</v>
      </c>
    </row>
    <row r="7" spans="1:8" s="2" customFormat="1" ht="37.5">
      <c r="A7" s="5">
        <f>ROW(A7)-ROW($A$6)</f>
        <v>1</v>
      </c>
      <c r="B7" s="6" t="s">
        <v>11</v>
      </c>
      <c r="C7" s="5">
        <v>9</v>
      </c>
      <c r="D7" s="6" t="s">
        <v>94</v>
      </c>
      <c r="E7" s="6" t="s">
        <v>135</v>
      </c>
      <c r="F7" s="7" t="s">
        <v>212</v>
      </c>
      <c r="G7" s="6" t="s">
        <v>242</v>
      </c>
      <c r="H7" s="15" t="s">
        <v>322</v>
      </c>
    </row>
    <row r="8" spans="1:8" s="2" customFormat="1" ht="25">
      <c r="A8" s="10">
        <f>ROW(A8)-ROW($A$6)</f>
        <v>2</v>
      </c>
      <c r="B8" s="8" t="s">
        <v>12</v>
      </c>
      <c r="C8" s="10">
        <v>5</v>
      </c>
      <c r="D8" s="8" t="s">
        <v>95</v>
      </c>
      <c r="E8" s="8" t="s">
        <v>136</v>
      </c>
      <c r="F8" s="9" t="s">
        <v>213</v>
      </c>
      <c r="G8" s="8" t="s">
        <v>243</v>
      </c>
      <c r="H8" s="16" t="s">
        <v>322</v>
      </c>
    </row>
    <row r="9" spans="1:8" s="2" customFormat="1">
      <c r="A9" s="5">
        <f>ROW(A9)-ROW($A$6)</f>
        <v>3</v>
      </c>
      <c r="B9" s="6" t="s">
        <v>13</v>
      </c>
      <c r="C9" s="5">
        <v>1</v>
      </c>
      <c r="D9" s="6" t="s">
        <v>96</v>
      </c>
      <c r="E9" s="6" t="s">
        <v>137</v>
      </c>
      <c r="F9" s="7" t="s">
        <v>214</v>
      </c>
      <c r="G9" s="6" t="s">
        <v>244</v>
      </c>
      <c r="H9" s="15" t="s">
        <v>323</v>
      </c>
    </row>
    <row r="10" spans="1:8" s="2" customFormat="1">
      <c r="A10" s="10">
        <f>ROW(A10)-ROW($A$6)</f>
        <v>4</v>
      </c>
      <c r="B10" s="8" t="s">
        <v>14</v>
      </c>
      <c r="C10" s="10">
        <v>1</v>
      </c>
      <c r="D10" s="8" t="s">
        <v>97</v>
      </c>
      <c r="E10" s="8" t="s">
        <v>138</v>
      </c>
      <c r="F10" s="9" t="s">
        <v>215</v>
      </c>
      <c r="G10" s="8" t="s">
        <v>245</v>
      </c>
      <c r="H10" s="16" t="s">
        <v>324</v>
      </c>
    </row>
    <row r="11" spans="1:8" s="2" customFormat="1">
      <c r="A11" s="5">
        <f>ROW(A11)-ROW($A$6)</f>
        <v>5</v>
      </c>
      <c r="B11" s="6" t="s">
        <v>15</v>
      </c>
      <c r="C11" s="5">
        <v>1</v>
      </c>
      <c r="D11" s="6" t="s">
        <v>98</v>
      </c>
      <c r="E11" s="6" t="s">
        <v>139</v>
      </c>
      <c r="F11" s="7" t="s">
        <v>216</v>
      </c>
      <c r="G11" s="6" t="s">
        <v>246</v>
      </c>
      <c r="H11" s="15" t="s">
        <v>322</v>
      </c>
    </row>
    <row r="12" spans="1:8" s="2" customFormat="1">
      <c r="A12" s="10">
        <f>ROW(A12)-ROW($A$6)</f>
        <v>6</v>
      </c>
      <c r="B12" s="8" t="s">
        <v>16</v>
      </c>
      <c r="C12" s="10">
        <v>1</v>
      </c>
      <c r="D12" s="8" t="s">
        <v>94</v>
      </c>
      <c r="E12" s="8" t="s">
        <v>140</v>
      </c>
      <c r="F12" s="9" t="s">
        <v>217</v>
      </c>
      <c r="G12" s="8" t="s">
        <v>247</v>
      </c>
      <c r="H12" s="16" t="s">
        <v>322</v>
      </c>
    </row>
    <row r="13" spans="1:8" s="2" customFormat="1">
      <c r="A13" s="5">
        <f>ROW(A13)-ROW($A$6)</f>
        <v>7</v>
      </c>
      <c r="B13" s="6" t="s">
        <v>17</v>
      </c>
      <c r="C13" s="5">
        <v>1</v>
      </c>
      <c r="D13" s="6" t="s">
        <v>99</v>
      </c>
      <c r="E13" s="6" t="s">
        <v>141</v>
      </c>
      <c r="F13" s="7" t="s">
        <v>217</v>
      </c>
      <c r="G13" s="6" t="s">
        <v>248</v>
      </c>
      <c r="H13" s="15" t="s">
        <v>322</v>
      </c>
    </row>
    <row r="14" spans="1:8" s="2" customFormat="1">
      <c r="A14" s="10">
        <f>ROW(A14)-ROW($A$6)</f>
        <v>8</v>
      </c>
      <c r="B14" s="8" t="s">
        <v>18</v>
      </c>
      <c r="C14" s="10">
        <v>1</v>
      </c>
      <c r="D14" s="8" t="s">
        <v>100</v>
      </c>
      <c r="E14" s="8" t="s">
        <v>142</v>
      </c>
      <c r="F14" s="9" t="s">
        <v>217</v>
      </c>
      <c r="G14" s="8" t="s">
        <v>249</v>
      </c>
      <c r="H14" s="16" t="s">
        <v>322</v>
      </c>
    </row>
    <row r="15" spans="1:8" s="2" customFormat="1">
      <c r="A15" s="5">
        <f>ROW(A15)-ROW($A$6)</f>
        <v>9</v>
      </c>
      <c r="B15" s="6" t="s">
        <v>19</v>
      </c>
      <c r="C15" s="5">
        <v>2</v>
      </c>
      <c r="D15" s="6" t="s">
        <v>101</v>
      </c>
      <c r="E15" s="6" t="s">
        <v>143</v>
      </c>
      <c r="F15" s="7" t="s">
        <v>217</v>
      </c>
      <c r="G15" s="6" t="s">
        <v>250</v>
      </c>
      <c r="H15" s="15" t="s">
        <v>325</v>
      </c>
    </row>
    <row r="16" spans="1:8" s="2" customFormat="1">
      <c r="A16" s="10">
        <f>ROW(A16)-ROW($A$6)</f>
        <v>10</v>
      </c>
      <c r="B16" s="8" t="s">
        <v>20</v>
      </c>
      <c r="C16" s="10">
        <v>1</v>
      </c>
      <c r="D16" s="8" t="s">
        <v>102</v>
      </c>
      <c r="E16" s="8" t="s">
        <v>144</v>
      </c>
      <c r="F16" s="9" t="s">
        <v>218</v>
      </c>
      <c r="G16" s="8" t="s">
        <v>251</v>
      </c>
      <c r="H16" s="16" t="s">
        <v>322</v>
      </c>
    </row>
    <row r="17" spans="1:8" s="2" customFormat="1">
      <c r="A17" s="5">
        <f>ROW(A17)-ROW($A$6)</f>
        <v>11</v>
      </c>
      <c r="B17" s="6" t="s">
        <v>21</v>
      </c>
      <c r="C17" s="5">
        <v>1</v>
      </c>
      <c r="D17" s="6" t="s">
        <v>103</v>
      </c>
      <c r="E17" s="6" t="s">
        <v>145</v>
      </c>
      <c r="F17" s="7" t="s">
        <v>217</v>
      </c>
      <c r="G17" s="6" t="s">
        <v>252</v>
      </c>
      <c r="H17" s="15" t="s">
        <v>326</v>
      </c>
    </row>
    <row r="18" spans="1:8" s="2" customFormat="1" ht="37.5">
      <c r="A18" s="10">
        <f>ROW(A18)-ROW($A$6)</f>
        <v>12</v>
      </c>
      <c r="B18" s="8" t="s">
        <v>22</v>
      </c>
      <c r="C18" s="10">
        <v>8</v>
      </c>
      <c r="D18" s="8" t="s">
        <v>104</v>
      </c>
      <c r="E18" s="8" t="s">
        <v>146</v>
      </c>
      <c r="F18" s="9" t="s">
        <v>219</v>
      </c>
      <c r="G18" s="8" t="s">
        <v>253</v>
      </c>
      <c r="H18" s="16" t="s">
        <v>327</v>
      </c>
    </row>
    <row r="19" spans="1:8" s="2" customFormat="1">
      <c r="A19" s="5">
        <f>ROW(A19)-ROW($A$6)</f>
        <v>13</v>
      </c>
      <c r="B19" s="6" t="s">
        <v>23</v>
      </c>
      <c r="C19" s="5">
        <v>3</v>
      </c>
      <c r="D19" s="6" t="s">
        <v>103</v>
      </c>
      <c r="E19" s="6" t="s">
        <v>147</v>
      </c>
      <c r="F19" s="7" t="s">
        <v>220</v>
      </c>
      <c r="G19" s="6" t="s">
        <v>254</v>
      </c>
      <c r="H19" s="15" t="s">
        <v>327</v>
      </c>
    </row>
    <row r="20" spans="1:8" s="2" customFormat="1">
      <c r="A20" s="10">
        <f>ROW(A20)-ROW($A$6)</f>
        <v>14</v>
      </c>
      <c r="B20" s="8" t="s">
        <v>24</v>
      </c>
      <c r="C20" s="10">
        <v>1</v>
      </c>
      <c r="D20" s="8" t="s">
        <v>105</v>
      </c>
      <c r="E20" s="8" t="s">
        <v>148</v>
      </c>
      <c r="F20" s="9" t="s">
        <v>215</v>
      </c>
      <c r="G20" s="8" t="s">
        <v>255</v>
      </c>
      <c r="H20" s="16" t="s">
        <v>322</v>
      </c>
    </row>
    <row r="21" spans="1:8" s="2" customFormat="1">
      <c r="A21" s="5">
        <f>ROW(A21)-ROW($A$6)</f>
        <v>15</v>
      </c>
      <c r="B21" s="6" t="s">
        <v>25</v>
      </c>
      <c r="C21" s="5">
        <v>2</v>
      </c>
      <c r="D21" s="6" t="s">
        <v>106</v>
      </c>
      <c r="E21" s="6" t="s">
        <v>149</v>
      </c>
      <c r="F21" s="7" t="s">
        <v>215</v>
      </c>
      <c r="G21" s="6" t="s">
        <v>256</v>
      </c>
      <c r="H21" s="15" t="s">
        <v>326</v>
      </c>
    </row>
    <row r="22" spans="1:8" s="2" customFormat="1">
      <c r="A22" s="10">
        <f>ROW(A22)-ROW($A$6)</f>
        <v>16</v>
      </c>
      <c r="B22" s="8" t="s">
        <v>26</v>
      </c>
      <c r="C22" s="10">
        <v>2</v>
      </c>
      <c r="D22" s="8" t="s">
        <v>107</v>
      </c>
      <c r="E22" s="8" t="s">
        <v>150</v>
      </c>
      <c r="F22" s="9" t="s">
        <v>221</v>
      </c>
      <c r="G22" s="8" t="s">
        <v>257</v>
      </c>
      <c r="H22" s="16" t="s">
        <v>328</v>
      </c>
    </row>
    <row r="23" spans="1:8" s="2" customFormat="1">
      <c r="A23" s="5">
        <f>ROW(A23)-ROW($A$6)</f>
        <v>17</v>
      </c>
      <c r="B23" s="6" t="s">
        <v>27</v>
      </c>
      <c r="C23" s="5">
        <v>1</v>
      </c>
      <c r="D23" s="6" t="s">
        <v>105</v>
      </c>
      <c r="E23" s="6" t="s">
        <v>151</v>
      </c>
      <c r="F23" s="7" t="s">
        <v>215</v>
      </c>
      <c r="G23" s="6" t="s">
        <v>258</v>
      </c>
      <c r="H23" s="15" t="s">
        <v>322</v>
      </c>
    </row>
    <row r="24" spans="1:8" s="2" customFormat="1">
      <c r="A24" s="10">
        <f>ROW(A24)-ROW($A$6)</f>
        <v>18</v>
      </c>
      <c r="B24" s="8" t="s">
        <v>28</v>
      </c>
      <c r="C24" s="10">
        <v>2</v>
      </c>
      <c r="D24" s="8" t="s">
        <v>94</v>
      </c>
      <c r="E24" s="8" t="s">
        <v>152</v>
      </c>
      <c r="F24" s="9" t="s">
        <v>216</v>
      </c>
      <c r="G24" s="8" t="s">
        <v>259</v>
      </c>
      <c r="H24" s="16" t="s">
        <v>329</v>
      </c>
    </row>
    <row r="25" spans="1:8" s="2" customFormat="1">
      <c r="A25" s="5">
        <f>ROW(A25)-ROW($A$6)</f>
        <v>19</v>
      </c>
      <c r="B25" s="6" t="s">
        <v>29</v>
      </c>
      <c r="C25" s="5">
        <v>1</v>
      </c>
      <c r="D25" s="6" t="s">
        <v>108</v>
      </c>
      <c r="E25" s="6" t="s">
        <v>153</v>
      </c>
      <c r="F25" s="7" t="s">
        <v>222</v>
      </c>
      <c r="G25" s="6" t="s">
        <v>260</v>
      </c>
      <c r="H25" s="15" t="s">
        <v>325</v>
      </c>
    </row>
    <row r="26" spans="1:8" s="2" customFormat="1" ht="25">
      <c r="A26" s="10">
        <f>ROW(A26)-ROW($A$6)</f>
        <v>20</v>
      </c>
      <c r="B26" s="8" t="s">
        <v>30</v>
      </c>
      <c r="C26" s="10">
        <v>1</v>
      </c>
      <c r="D26" s="8" t="s">
        <v>109</v>
      </c>
      <c r="E26" s="8" t="s">
        <v>154</v>
      </c>
      <c r="F26" s="9" t="s">
        <v>214</v>
      </c>
      <c r="G26" s="8" t="s">
        <v>261</v>
      </c>
      <c r="H26" s="16" t="s">
        <v>330</v>
      </c>
    </row>
    <row r="27" spans="1:8" s="2" customFormat="1">
      <c r="A27" s="5">
        <f>ROW(A27)-ROW($A$6)</f>
        <v>21</v>
      </c>
      <c r="B27" s="6" t="s">
        <v>31</v>
      </c>
      <c r="C27" s="5">
        <v>1</v>
      </c>
      <c r="D27" s="6" t="s">
        <v>110</v>
      </c>
      <c r="E27" s="6" t="s">
        <v>155</v>
      </c>
      <c r="F27" s="7" t="s">
        <v>215</v>
      </c>
      <c r="G27" s="6" t="s">
        <v>262</v>
      </c>
      <c r="H27" s="15" t="s">
        <v>326</v>
      </c>
    </row>
    <row r="28" spans="1:8" s="2" customFormat="1">
      <c r="A28" s="10">
        <f>ROW(A28)-ROW($A$6)</f>
        <v>22</v>
      </c>
      <c r="B28" s="8" t="s">
        <v>32</v>
      </c>
      <c r="C28" s="10">
        <v>1</v>
      </c>
      <c r="D28" s="8" t="s">
        <v>94</v>
      </c>
      <c r="E28" s="8" t="s">
        <v>156</v>
      </c>
      <c r="F28" s="9" t="s">
        <v>212</v>
      </c>
      <c r="G28" s="8" t="s">
        <v>263</v>
      </c>
      <c r="H28" s="16" t="s">
        <v>322</v>
      </c>
    </row>
    <row r="29" spans="1:8" s="2" customFormat="1">
      <c r="A29" s="5">
        <f>ROW(A29)-ROW($A$6)</f>
        <v>23</v>
      </c>
      <c r="B29" s="6" t="s">
        <v>33</v>
      </c>
      <c r="C29" s="5">
        <v>2</v>
      </c>
      <c r="D29" s="6" t="s">
        <v>111</v>
      </c>
      <c r="E29" s="6" t="s">
        <v>157</v>
      </c>
      <c r="F29" s="7" t="s">
        <v>216</v>
      </c>
      <c r="G29" s="6" t="s">
        <v>264</v>
      </c>
      <c r="H29" s="15" t="s">
        <v>322</v>
      </c>
    </row>
    <row r="30" spans="1:8" s="2" customFormat="1">
      <c r="A30" s="10">
        <f>ROW(A30)-ROW($A$6)</f>
        <v>24</v>
      </c>
      <c r="B30" s="8" t="s">
        <v>34</v>
      </c>
      <c r="C30" s="10">
        <v>1</v>
      </c>
      <c r="D30" s="8" t="s">
        <v>112</v>
      </c>
      <c r="E30" s="8" t="s">
        <v>158</v>
      </c>
      <c r="F30" s="9" t="s">
        <v>217</v>
      </c>
      <c r="G30" s="8" t="s">
        <v>265</v>
      </c>
      <c r="H30" s="16" t="s">
        <v>322</v>
      </c>
    </row>
    <row r="31" spans="1:8" s="2" customFormat="1">
      <c r="A31" s="5">
        <f>ROW(A31)-ROW($A$6)</f>
        <v>25</v>
      </c>
      <c r="B31" s="6" t="s">
        <v>35</v>
      </c>
      <c r="C31" s="5">
        <v>1</v>
      </c>
      <c r="D31" s="6" t="s">
        <v>108</v>
      </c>
      <c r="E31" s="6" t="s">
        <v>159</v>
      </c>
      <c r="F31" s="7" t="s">
        <v>216</v>
      </c>
      <c r="G31" s="6" t="s">
        <v>266</v>
      </c>
      <c r="H31" s="15" t="s">
        <v>322</v>
      </c>
    </row>
    <row r="32" spans="1:8" s="2" customFormat="1">
      <c r="A32" s="10">
        <f>ROW(A32)-ROW($A$6)</f>
        <v>26</v>
      </c>
      <c r="B32" s="8" t="s">
        <v>36</v>
      </c>
      <c r="C32" s="10">
        <v>2</v>
      </c>
      <c r="D32" s="8" t="s">
        <v>100</v>
      </c>
      <c r="E32" s="8" t="s">
        <v>160</v>
      </c>
      <c r="F32" s="9" t="s">
        <v>213</v>
      </c>
      <c r="G32" s="8" t="s">
        <v>267</v>
      </c>
      <c r="H32" s="16" t="s">
        <v>322</v>
      </c>
    </row>
    <row r="33" spans="1:8" s="2" customFormat="1">
      <c r="A33" s="5">
        <f>ROW(A33)-ROW($A$6)</f>
        <v>27</v>
      </c>
      <c r="B33" s="6" t="s">
        <v>37</v>
      </c>
      <c r="C33" s="5">
        <v>1</v>
      </c>
      <c r="D33" s="6" t="s">
        <v>105</v>
      </c>
      <c r="E33" s="6" t="s">
        <v>161</v>
      </c>
      <c r="F33" s="7" t="s">
        <v>222</v>
      </c>
      <c r="G33" s="6" t="s">
        <v>268</v>
      </c>
      <c r="H33" s="15" t="s">
        <v>322</v>
      </c>
    </row>
    <row r="34" spans="1:8" s="2" customFormat="1" ht="25">
      <c r="A34" s="10">
        <f>ROW(A34)-ROW($A$6)</f>
        <v>28</v>
      </c>
      <c r="B34" s="8" t="s">
        <v>38</v>
      </c>
      <c r="C34" s="10">
        <v>1</v>
      </c>
      <c r="D34" s="8" t="s">
        <v>110</v>
      </c>
      <c r="E34" s="8" t="s">
        <v>162</v>
      </c>
      <c r="F34" s="9" t="s">
        <v>217</v>
      </c>
      <c r="G34" s="8" t="s">
        <v>269</v>
      </c>
      <c r="H34" s="16" t="s">
        <v>322</v>
      </c>
    </row>
    <row r="35" spans="1:8" s="2" customFormat="1">
      <c r="A35" s="5">
        <f>ROW(A35)-ROW($A$6)</f>
        <v>29</v>
      </c>
      <c r="B35" s="6" t="s">
        <v>39</v>
      </c>
      <c r="C35" s="5">
        <v>1</v>
      </c>
      <c r="D35" s="6" t="s">
        <v>105</v>
      </c>
      <c r="E35" s="6" t="s">
        <v>148</v>
      </c>
      <c r="F35" s="7" t="s">
        <v>215</v>
      </c>
      <c r="G35" s="6" t="s">
        <v>270</v>
      </c>
      <c r="H35" s="15" t="s">
        <v>322</v>
      </c>
    </row>
    <row r="36" spans="1:8" s="2" customFormat="1">
      <c r="A36" s="10">
        <f>ROW(A36)-ROW($A$6)</f>
        <v>30</v>
      </c>
      <c r="B36" s="8" t="s">
        <v>40</v>
      </c>
      <c r="C36" s="10">
        <v>1</v>
      </c>
      <c r="D36" s="8" t="s">
        <v>113</v>
      </c>
      <c r="E36" s="8" t="s">
        <v>163</v>
      </c>
      <c r="F36" s="9" t="s">
        <v>223</v>
      </c>
      <c r="G36" s="8" t="s">
        <v>271</v>
      </c>
      <c r="H36" s="16" t="s">
        <v>331</v>
      </c>
    </row>
    <row r="37" spans="1:8" s="2" customFormat="1">
      <c r="A37" s="5">
        <f>ROW(A37)-ROW($A$6)</f>
        <v>31</v>
      </c>
      <c r="B37" s="6" t="s">
        <v>41</v>
      </c>
      <c r="C37" s="5">
        <v>1</v>
      </c>
      <c r="D37" s="6" t="s">
        <v>114</v>
      </c>
      <c r="E37" s="6" t="s">
        <v>164</v>
      </c>
      <c r="F37" s="7" t="s">
        <v>224</v>
      </c>
      <c r="G37" s="6" t="s">
        <v>272</v>
      </c>
      <c r="H37" s="15" t="s">
        <v>332</v>
      </c>
    </row>
    <row r="38" spans="1:8" s="2" customFormat="1">
      <c r="A38" s="10">
        <f>ROW(A38)-ROW($A$6)</f>
        <v>32</v>
      </c>
      <c r="B38" s="8" t="s">
        <v>42</v>
      </c>
      <c r="C38" s="10">
        <v>1</v>
      </c>
      <c r="D38" s="8" t="s">
        <v>113</v>
      </c>
      <c r="E38" s="8" t="s">
        <v>165</v>
      </c>
      <c r="F38" s="9" t="s">
        <v>225</v>
      </c>
      <c r="G38" s="8" t="s">
        <v>273</v>
      </c>
      <c r="H38" s="16" t="s">
        <v>333</v>
      </c>
    </row>
    <row r="39" spans="1:8" s="2" customFormat="1">
      <c r="A39" s="5">
        <f>ROW(A39)-ROW($A$6)</f>
        <v>33</v>
      </c>
      <c r="B39" s="6" t="s">
        <v>43</v>
      </c>
      <c r="C39" s="5">
        <v>1</v>
      </c>
      <c r="D39" s="6"/>
      <c r="E39" s="6" t="s">
        <v>166</v>
      </c>
      <c r="F39" s="7" t="s">
        <v>226</v>
      </c>
      <c r="G39" s="6" t="s">
        <v>274</v>
      </c>
      <c r="H39" s="15" t="s">
        <v>334</v>
      </c>
    </row>
    <row r="40" spans="1:8" s="2" customFormat="1">
      <c r="A40" s="10">
        <f>ROW(A40)-ROW($A$6)</f>
        <v>34</v>
      </c>
      <c r="B40" s="8" t="s">
        <v>44</v>
      </c>
      <c r="C40" s="10">
        <v>2</v>
      </c>
      <c r="D40" s="8"/>
      <c r="E40" s="8" t="s">
        <v>167</v>
      </c>
      <c r="F40" s="9" t="s">
        <v>226</v>
      </c>
      <c r="G40" s="8" t="s">
        <v>275</v>
      </c>
      <c r="H40" s="16" t="s">
        <v>335</v>
      </c>
    </row>
    <row r="41" spans="1:8" s="2" customFormat="1" ht="37.5">
      <c r="A41" s="5">
        <f>ROW(A41)-ROW($A$6)</f>
        <v>35</v>
      </c>
      <c r="B41" s="6" t="s">
        <v>45</v>
      </c>
      <c r="C41" s="5">
        <v>1</v>
      </c>
      <c r="D41" s="6"/>
      <c r="E41" s="6" t="s">
        <v>168</v>
      </c>
      <c r="F41" s="7" t="s">
        <v>227</v>
      </c>
      <c r="G41" s="6" t="s">
        <v>276</v>
      </c>
      <c r="H41" s="15" t="s">
        <v>336</v>
      </c>
    </row>
    <row r="42" spans="1:8" s="2" customFormat="1" ht="25">
      <c r="A42" s="10">
        <f>ROW(A42)-ROW($A$6)</f>
        <v>36</v>
      </c>
      <c r="B42" s="8" t="s">
        <v>46</v>
      </c>
      <c r="C42" s="10">
        <v>1</v>
      </c>
      <c r="D42" s="8"/>
      <c r="E42" s="8" t="s">
        <v>169</v>
      </c>
      <c r="F42" s="9" t="s">
        <v>227</v>
      </c>
      <c r="G42" s="8" t="s">
        <v>277</v>
      </c>
      <c r="H42" s="16" t="s">
        <v>337</v>
      </c>
    </row>
    <row r="43" spans="1:8" s="2" customFormat="1">
      <c r="A43" s="5">
        <f>ROW(A43)-ROW($A$6)</f>
        <v>37</v>
      </c>
      <c r="B43" s="6" t="s">
        <v>47</v>
      </c>
      <c r="C43" s="5">
        <v>1</v>
      </c>
      <c r="D43" s="6" t="s">
        <v>115</v>
      </c>
      <c r="E43" s="6">
        <v>7447714150</v>
      </c>
      <c r="F43" s="7" t="s">
        <v>228</v>
      </c>
      <c r="G43" s="6" t="s">
        <v>278</v>
      </c>
      <c r="H43" s="15" t="s">
        <v>338</v>
      </c>
    </row>
    <row r="44" spans="1:8" s="2" customFormat="1" ht="25">
      <c r="A44" s="10">
        <f>ROW(A44)-ROW($A$6)</f>
        <v>38</v>
      </c>
      <c r="B44" s="8" t="s">
        <v>48</v>
      </c>
      <c r="C44" s="10">
        <v>2</v>
      </c>
      <c r="D44" s="8"/>
      <c r="E44" s="8" t="s">
        <v>170</v>
      </c>
      <c r="F44" s="9" t="s">
        <v>229</v>
      </c>
      <c r="G44" s="8" t="s">
        <v>279</v>
      </c>
      <c r="H44" s="16" t="s">
        <v>339</v>
      </c>
    </row>
    <row r="45" spans="1:8" s="2" customFormat="1" ht="37.5">
      <c r="A45" s="5">
        <f>ROW(A45)-ROW($A$6)</f>
        <v>39</v>
      </c>
      <c r="B45" s="6" t="s">
        <v>49</v>
      </c>
      <c r="C45" s="5">
        <v>2</v>
      </c>
      <c r="D45" s="6"/>
      <c r="E45" s="6"/>
      <c r="F45" s="7" t="s">
        <v>230</v>
      </c>
      <c r="G45" s="6" t="s">
        <v>280</v>
      </c>
      <c r="H45" s="15" t="s">
        <v>340</v>
      </c>
    </row>
    <row r="46" spans="1:8" s="2" customFormat="1">
      <c r="A46" s="10">
        <f>ROW(A46)-ROW($A$6)</f>
        <v>40</v>
      </c>
      <c r="B46" s="8" t="s">
        <v>50</v>
      </c>
      <c r="C46" s="10">
        <v>1</v>
      </c>
      <c r="D46" s="8" t="s">
        <v>116</v>
      </c>
      <c r="E46" s="8" t="s">
        <v>171</v>
      </c>
      <c r="F46" s="9" t="s">
        <v>231</v>
      </c>
      <c r="G46" s="8" t="s">
        <v>281</v>
      </c>
      <c r="H46" s="16" t="s">
        <v>341</v>
      </c>
    </row>
    <row r="47" spans="1:8" s="2" customFormat="1">
      <c r="A47" s="5">
        <f>ROW(A47)-ROW($A$6)</f>
        <v>41</v>
      </c>
      <c r="B47" s="6" t="s">
        <v>51</v>
      </c>
      <c r="C47" s="5">
        <v>1</v>
      </c>
      <c r="D47" s="6" t="s">
        <v>117</v>
      </c>
      <c r="E47" s="6" t="s">
        <v>172</v>
      </c>
      <c r="F47" s="7" t="s">
        <v>232</v>
      </c>
      <c r="G47" s="6" t="s">
        <v>282</v>
      </c>
      <c r="H47" s="15" t="s">
        <v>342</v>
      </c>
    </row>
    <row r="48" spans="1:8" s="2" customFormat="1">
      <c r="A48" s="10">
        <f>ROW(A48)-ROW($A$6)</f>
        <v>42</v>
      </c>
      <c r="B48" s="8" t="s">
        <v>52</v>
      </c>
      <c r="C48" s="10">
        <v>1</v>
      </c>
      <c r="D48" s="8">
        <v>100</v>
      </c>
      <c r="E48" s="8" t="s">
        <v>173</v>
      </c>
      <c r="F48" s="9" t="s">
        <v>233</v>
      </c>
      <c r="G48" s="8" t="s">
        <v>283</v>
      </c>
      <c r="H48" s="16" t="s">
        <v>322</v>
      </c>
    </row>
    <row r="49" spans="1:8" s="2" customFormat="1">
      <c r="A49" s="5">
        <f>ROW(A49)-ROW($A$6)</f>
        <v>43</v>
      </c>
      <c r="B49" s="6" t="s">
        <v>53</v>
      </c>
      <c r="C49" s="5">
        <v>2</v>
      </c>
      <c r="D49" s="6" t="s">
        <v>118</v>
      </c>
      <c r="E49" s="6" t="s">
        <v>174</v>
      </c>
      <c r="F49" s="7" t="s">
        <v>233</v>
      </c>
      <c r="G49" s="6" t="s">
        <v>284</v>
      </c>
      <c r="H49" s="15" t="s">
        <v>322</v>
      </c>
    </row>
    <row r="50" spans="1:8" s="2" customFormat="1">
      <c r="A50" s="10">
        <f>ROW(A50)-ROW($A$6)</f>
        <v>44</v>
      </c>
      <c r="B50" s="8" t="s">
        <v>54</v>
      </c>
      <c r="C50" s="10">
        <v>2</v>
      </c>
      <c r="D50" s="8" t="s">
        <v>119</v>
      </c>
      <c r="E50" s="8" t="s">
        <v>175</v>
      </c>
      <c r="F50" s="9" t="s">
        <v>233</v>
      </c>
      <c r="G50" s="8" t="s">
        <v>285</v>
      </c>
      <c r="H50" s="16" t="s">
        <v>322</v>
      </c>
    </row>
    <row r="51" spans="1:8" s="2" customFormat="1">
      <c r="A51" s="5">
        <f>ROW(A51)-ROW($A$6)</f>
        <v>45</v>
      </c>
      <c r="B51" s="6" t="s">
        <v>55</v>
      </c>
      <c r="C51" s="5">
        <v>1</v>
      </c>
      <c r="D51" s="6" t="s">
        <v>120</v>
      </c>
      <c r="E51" s="6" t="s">
        <v>176</v>
      </c>
      <c r="F51" s="7" t="s">
        <v>234</v>
      </c>
      <c r="G51" s="6" t="s">
        <v>286</v>
      </c>
      <c r="H51" s="15" t="s">
        <v>322</v>
      </c>
    </row>
    <row r="52" spans="1:8" s="2" customFormat="1">
      <c r="A52" s="10">
        <f>ROW(A52)-ROW($A$6)</f>
        <v>46</v>
      </c>
      <c r="B52" s="8" t="s">
        <v>56</v>
      </c>
      <c r="C52" s="10">
        <v>1</v>
      </c>
      <c r="D52" s="8" t="s">
        <v>118</v>
      </c>
      <c r="E52" s="8" t="s">
        <v>177</v>
      </c>
      <c r="F52" s="9" t="s">
        <v>233</v>
      </c>
      <c r="G52" s="8" t="s">
        <v>287</v>
      </c>
      <c r="H52" s="16" t="s">
        <v>322</v>
      </c>
    </row>
    <row r="53" spans="1:8" s="2" customFormat="1">
      <c r="A53" s="5">
        <f>ROW(A53)-ROW($A$6)</f>
        <v>47</v>
      </c>
      <c r="B53" s="6" t="s">
        <v>57</v>
      </c>
      <c r="C53" s="5">
        <v>1</v>
      </c>
      <c r="D53" s="6" t="s">
        <v>121</v>
      </c>
      <c r="E53" s="6" t="s">
        <v>178</v>
      </c>
      <c r="F53" s="7" t="s">
        <v>233</v>
      </c>
      <c r="G53" s="6" t="s">
        <v>288</v>
      </c>
      <c r="H53" s="15" t="s">
        <v>322</v>
      </c>
    </row>
    <row r="54" spans="1:8" s="2" customFormat="1">
      <c r="A54" s="10">
        <f>ROW(A54)-ROW($A$6)</f>
        <v>48</v>
      </c>
      <c r="B54" s="8" t="s">
        <v>58</v>
      </c>
      <c r="C54" s="10">
        <v>1</v>
      </c>
      <c r="D54" s="8" t="s">
        <v>122</v>
      </c>
      <c r="E54" s="8" t="s">
        <v>179</v>
      </c>
      <c r="F54" s="9" t="s">
        <v>233</v>
      </c>
      <c r="G54" s="8" t="s">
        <v>289</v>
      </c>
      <c r="H54" s="16" t="s">
        <v>322</v>
      </c>
    </row>
    <row r="55" spans="1:8" s="2" customFormat="1">
      <c r="A55" s="5">
        <f>ROW(A55)-ROW($A$6)</f>
        <v>49</v>
      </c>
      <c r="B55" s="6" t="s">
        <v>59</v>
      </c>
      <c r="C55" s="5">
        <v>2</v>
      </c>
      <c r="D55" s="6">
        <v>0</v>
      </c>
      <c r="E55" s="6" t="s">
        <v>180</v>
      </c>
      <c r="F55" s="7" t="s">
        <v>235</v>
      </c>
      <c r="G55" s="6" t="s">
        <v>290</v>
      </c>
      <c r="H55" s="15" t="s">
        <v>326</v>
      </c>
    </row>
    <row r="56" spans="1:8" s="2" customFormat="1">
      <c r="A56" s="10">
        <f>ROW(A56)-ROW($A$6)</f>
        <v>50</v>
      </c>
      <c r="B56" s="8" t="s">
        <v>60</v>
      </c>
      <c r="C56" s="10">
        <v>1</v>
      </c>
      <c r="D56" s="8" t="s">
        <v>123</v>
      </c>
      <c r="E56" s="8" t="s">
        <v>181</v>
      </c>
      <c r="F56" s="9" t="s">
        <v>233</v>
      </c>
      <c r="G56" s="8" t="s">
        <v>291</v>
      </c>
      <c r="H56" s="16" t="s">
        <v>322</v>
      </c>
    </row>
    <row r="57" spans="1:8" s="2" customFormat="1">
      <c r="A57" s="5">
        <f>ROW(A57)-ROW($A$6)</f>
        <v>51</v>
      </c>
      <c r="B57" s="6" t="s">
        <v>61</v>
      </c>
      <c r="C57" s="5">
        <v>2</v>
      </c>
      <c r="D57" s="6">
        <v>49.9</v>
      </c>
      <c r="E57" s="6" t="s">
        <v>182</v>
      </c>
      <c r="F57" s="7" t="s">
        <v>233</v>
      </c>
      <c r="G57" s="6" t="s">
        <v>292</v>
      </c>
      <c r="H57" s="15" t="s">
        <v>326</v>
      </c>
    </row>
    <row r="58" spans="1:8" s="2" customFormat="1">
      <c r="A58" s="10">
        <f>ROW(A58)-ROW($A$6)</f>
        <v>52</v>
      </c>
      <c r="B58" s="8" t="s">
        <v>62</v>
      </c>
      <c r="C58" s="10">
        <v>3</v>
      </c>
      <c r="D58" s="8">
        <v>0</v>
      </c>
      <c r="E58" s="8" t="s">
        <v>183</v>
      </c>
      <c r="F58" s="9" t="s">
        <v>236</v>
      </c>
      <c r="G58" s="8" t="s">
        <v>293</v>
      </c>
      <c r="H58" s="16" t="s">
        <v>322</v>
      </c>
    </row>
    <row r="59" spans="1:8" s="2" customFormat="1">
      <c r="A59" s="5">
        <f>ROW(A59)-ROW($A$6)</f>
        <v>53</v>
      </c>
      <c r="B59" s="6" t="s">
        <v>63</v>
      </c>
      <c r="C59" s="5">
        <v>1</v>
      </c>
      <c r="D59" s="6" t="s">
        <v>124</v>
      </c>
      <c r="E59" s="6" t="s">
        <v>184</v>
      </c>
      <c r="F59" s="7" t="s">
        <v>233</v>
      </c>
      <c r="G59" s="6" t="s">
        <v>294</v>
      </c>
      <c r="H59" s="15" t="s">
        <v>327</v>
      </c>
    </row>
    <row r="60" spans="1:8" s="2" customFormat="1">
      <c r="A60" s="10">
        <f>ROW(A60)-ROW($A$6)</f>
        <v>54</v>
      </c>
      <c r="B60" s="8" t="s">
        <v>64</v>
      </c>
      <c r="C60" s="10">
        <v>1</v>
      </c>
      <c r="D60" s="8" t="s">
        <v>125</v>
      </c>
      <c r="E60" s="8" t="s">
        <v>185</v>
      </c>
      <c r="F60" s="9" t="s">
        <v>235</v>
      </c>
      <c r="G60" s="8" t="s">
        <v>295</v>
      </c>
      <c r="H60" s="16" t="s">
        <v>322</v>
      </c>
    </row>
    <row r="61" spans="1:8" s="2" customFormat="1">
      <c r="A61" s="5">
        <f>ROW(A61)-ROW($A$6)</f>
        <v>55</v>
      </c>
      <c r="B61" s="6" t="s">
        <v>65</v>
      </c>
      <c r="C61" s="5">
        <v>1</v>
      </c>
      <c r="D61" s="6">
        <v>300</v>
      </c>
      <c r="E61" s="6" t="s">
        <v>186</v>
      </c>
      <c r="F61" s="7" t="s">
        <v>234</v>
      </c>
      <c r="G61" s="6" t="s">
        <v>296</v>
      </c>
      <c r="H61" s="15" t="s">
        <v>322</v>
      </c>
    </row>
    <row r="62" spans="1:8" s="2" customFormat="1" ht="37.5">
      <c r="A62" s="10">
        <f>ROW(A62)-ROW($A$6)</f>
        <v>56</v>
      </c>
      <c r="B62" s="8" t="s">
        <v>66</v>
      </c>
      <c r="C62" s="10">
        <v>8</v>
      </c>
      <c r="D62" s="8">
        <v>0</v>
      </c>
      <c r="E62" s="8" t="s">
        <v>187</v>
      </c>
      <c r="F62" s="9" t="s">
        <v>235</v>
      </c>
      <c r="G62" s="8" t="s">
        <v>297</v>
      </c>
      <c r="H62" s="16" t="s">
        <v>322</v>
      </c>
    </row>
    <row r="63" spans="1:8" s="2" customFormat="1">
      <c r="A63" s="5">
        <f>ROW(A63)-ROW($A$6)</f>
        <v>57</v>
      </c>
      <c r="B63" s="6" t="s">
        <v>67</v>
      </c>
      <c r="C63" s="5">
        <v>1</v>
      </c>
      <c r="D63" s="6" t="s">
        <v>126</v>
      </c>
      <c r="E63" s="6" t="s">
        <v>188</v>
      </c>
      <c r="F63" s="7" t="s">
        <v>222</v>
      </c>
      <c r="G63" s="6" t="s">
        <v>298</v>
      </c>
      <c r="H63" s="15" t="s">
        <v>322</v>
      </c>
    </row>
    <row r="64" spans="1:8" s="2" customFormat="1">
      <c r="A64" s="10">
        <f>ROW(A64)-ROW($A$6)</f>
        <v>58</v>
      </c>
      <c r="B64" s="8" t="s">
        <v>68</v>
      </c>
      <c r="C64" s="10">
        <v>1</v>
      </c>
      <c r="D64" s="8" t="s">
        <v>127</v>
      </c>
      <c r="E64" s="8" t="s">
        <v>189</v>
      </c>
      <c r="F64" s="9" t="s">
        <v>235</v>
      </c>
      <c r="G64" s="8" t="s">
        <v>299</v>
      </c>
      <c r="H64" s="16" t="s">
        <v>322</v>
      </c>
    </row>
    <row r="65" spans="1:8" s="2" customFormat="1">
      <c r="A65" s="5">
        <f>ROW(A65)-ROW($A$6)</f>
        <v>59</v>
      </c>
      <c r="B65" s="6" t="s">
        <v>69</v>
      </c>
      <c r="C65" s="5">
        <v>1</v>
      </c>
      <c r="D65" s="6">
        <v>1</v>
      </c>
      <c r="E65" s="6" t="s">
        <v>190</v>
      </c>
      <c r="F65" s="7" t="s">
        <v>234</v>
      </c>
      <c r="G65" s="6" t="s">
        <v>300</v>
      </c>
      <c r="H65" s="15" t="s">
        <v>322</v>
      </c>
    </row>
    <row r="66" spans="1:8" s="2" customFormat="1">
      <c r="A66" s="10">
        <f>ROW(A66)-ROW($A$6)</f>
        <v>60</v>
      </c>
      <c r="B66" s="8" t="s">
        <v>70</v>
      </c>
      <c r="C66" s="10">
        <v>1</v>
      </c>
      <c r="D66" s="8">
        <v>10</v>
      </c>
      <c r="E66" s="8" t="s">
        <v>191</v>
      </c>
      <c r="F66" s="9" t="s">
        <v>233</v>
      </c>
      <c r="G66" s="8" t="s">
        <v>301</v>
      </c>
      <c r="H66" s="16" t="s">
        <v>327</v>
      </c>
    </row>
    <row r="67" spans="1:8" s="2" customFormat="1">
      <c r="A67" s="5">
        <f>ROW(A67)-ROW($A$6)</f>
        <v>61</v>
      </c>
      <c r="B67" s="6" t="s">
        <v>71</v>
      </c>
      <c r="C67" s="5">
        <v>3</v>
      </c>
      <c r="D67" s="6" t="s">
        <v>128</v>
      </c>
      <c r="E67" s="6" t="s">
        <v>192</v>
      </c>
      <c r="F67" s="7" t="s">
        <v>233</v>
      </c>
      <c r="G67" s="6" t="s">
        <v>302</v>
      </c>
      <c r="H67" s="15" t="s">
        <v>327</v>
      </c>
    </row>
    <row r="68" spans="1:8" s="2" customFormat="1" ht="25">
      <c r="A68" s="10">
        <f>ROW(A68)-ROW($A$6)</f>
        <v>62</v>
      </c>
      <c r="B68" s="8" t="s">
        <v>72</v>
      </c>
      <c r="C68" s="10">
        <v>4</v>
      </c>
      <c r="D68" s="8" t="s">
        <v>123</v>
      </c>
      <c r="E68" s="8" t="s">
        <v>193</v>
      </c>
      <c r="F68" s="9" t="s">
        <v>237</v>
      </c>
      <c r="G68" s="8" t="s">
        <v>291</v>
      </c>
      <c r="H68" s="16" t="s">
        <v>322</v>
      </c>
    </row>
    <row r="69" spans="1:8" s="2" customFormat="1" ht="25">
      <c r="A69" s="5">
        <f>ROW(A69)-ROW($A$6)</f>
        <v>63</v>
      </c>
      <c r="B69" s="6" t="s">
        <v>73</v>
      </c>
      <c r="C69" s="5">
        <v>4</v>
      </c>
      <c r="D69" s="6" t="s">
        <v>129</v>
      </c>
      <c r="E69" s="6" t="s">
        <v>194</v>
      </c>
      <c r="F69" s="7" t="s">
        <v>233</v>
      </c>
      <c r="G69" s="6" t="s">
        <v>303</v>
      </c>
      <c r="H69" s="15" t="s">
        <v>322</v>
      </c>
    </row>
    <row r="70" spans="1:8" s="2" customFormat="1">
      <c r="A70" s="10">
        <f>ROW(A70)-ROW($A$6)</f>
        <v>64</v>
      </c>
      <c r="B70" s="8" t="s">
        <v>74</v>
      </c>
      <c r="C70" s="10">
        <v>1</v>
      </c>
      <c r="D70" s="8" t="s">
        <v>130</v>
      </c>
      <c r="E70" s="8" t="s">
        <v>195</v>
      </c>
      <c r="F70" s="9" t="s">
        <v>234</v>
      </c>
      <c r="G70" s="8" t="s">
        <v>304</v>
      </c>
      <c r="H70" s="16" t="s">
        <v>322</v>
      </c>
    </row>
    <row r="71" spans="1:8" s="2" customFormat="1">
      <c r="A71" s="5">
        <f>ROW(A71)-ROW($A$6)</f>
        <v>65</v>
      </c>
      <c r="B71" s="6" t="s">
        <v>75</v>
      </c>
      <c r="C71" s="5">
        <v>1</v>
      </c>
      <c r="D71" s="6" t="s">
        <v>131</v>
      </c>
      <c r="E71" s="6" t="s">
        <v>196</v>
      </c>
      <c r="F71" s="7" t="s">
        <v>234</v>
      </c>
      <c r="G71" s="6" t="s">
        <v>305</v>
      </c>
      <c r="H71" s="15" t="s">
        <v>322</v>
      </c>
    </row>
    <row r="72" spans="1:8" s="2" customFormat="1">
      <c r="A72" s="10">
        <f>ROW(A72)-ROW($A$6)</f>
        <v>66</v>
      </c>
      <c r="B72" s="8" t="s">
        <v>76</v>
      </c>
      <c r="C72" s="10">
        <v>2</v>
      </c>
      <c r="D72" s="8" t="s">
        <v>127</v>
      </c>
      <c r="E72" s="8" t="s">
        <v>197</v>
      </c>
      <c r="F72" s="9" t="s">
        <v>233</v>
      </c>
      <c r="G72" s="8" t="s">
        <v>306</v>
      </c>
      <c r="H72" s="16" t="s">
        <v>322</v>
      </c>
    </row>
    <row r="73" spans="1:8" s="2" customFormat="1">
      <c r="A73" s="5">
        <f>ROW(A73)-ROW($A$6)</f>
        <v>67</v>
      </c>
      <c r="B73" s="6" t="s">
        <v>77</v>
      </c>
      <c r="C73" s="5">
        <v>2</v>
      </c>
      <c r="D73" s="6" t="s">
        <v>132</v>
      </c>
      <c r="E73" s="6" t="s">
        <v>198</v>
      </c>
      <c r="F73" s="7" t="s">
        <v>233</v>
      </c>
      <c r="G73" s="6" t="s">
        <v>307</v>
      </c>
      <c r="H73" s="15" t="s">
        <v>322</v>
      </c>
    </row>
    <row r="74" spans="1:8" s="2" customFormat="1">
      <c r="A74" s="10">
        <f>ROW(A74)-ROW($A$6)</f>
        <v>68</v>
      </c>
      <c r="B74" s="8" t="s">
        <v>78</v>
      </c>
      <c r="C74" s="10">
        <v>1</v>
      </c>
      <c r="D74" s="8" t="s">
        <v>133</v>
      </c>
      <c r="E74" s="8" t="s">
        <v>199</v>
      </c>
      <c r="F74" s="9" t="s">
        <v>233</v>
      </c>
      <c r="G74" s="8" t="s">
        <v>308</v>
      </c>
      <c r="H74" s="16" t="s">
        <v>326</v>
      </c>
    </row>
    <row r="75" spans="1:8" s="2" customFormat="1">
      <c r="A75" s="5">
        <f>ROW(A75)-ROW($A$6)</f>
        <v>69</v>
      </c>
      <c r="B75" s="6" t="s">
        <v>79</v>
      </c>
      <c r="C75" s="5">
        <v>2</v>
      </c>
      <c r="D75" s="6">
        <v>0.2</v>
      </c>
      <c r="E75" s="6" t="s">
        <v>200</v>
      </c>
      <c r="F75" s="7" t="s">
        <v>236</v>
      </c>
      <c r="G75" s="6" t="s">
        <v>309</v>
      </c>
      <c r="H75" s="15" t="s">
        <v>327</v>
      </c>
    </row>
    <row r="76" spans="1:8" s="2" customFormat="1">
      <c r="A76" s="10">
        <f>ROW(A76)-ROW($A$6)</f>
        <v>70</v>
      </c>
      <c r="B76" s="8" t="s">
        <v>80</v>
      </c>
      <c r="C76" s="10">
        <v>1</v>
      </c>
      <c r="D76" s="8"/>
      <c r="E76" s="8" t="s">
        <v>201</v>
      </c>
      <c r="F76" s="9" t="s">
        <v>232</v>
      </c>
      <c r="G76" s="8" t="s">
        <v>310</v>
      </c>
      <c r="H76" s="16" t="s">
        <v>343</v>
      </c>
    </row>
    <row r="77" spans="1:8" s="2" customFormat="1">
      <c r="A77" s="5">
        <f>ROW(A77)-ROW($A$6)</f>
        <v>71</v>
      </c>
      <c r="B77" s="6" t="s">
        <v>81</v>
      </c>
      <c r="C77" s="5">
        <v>1</v>
      </c>
      <c r="D77" s="6"/>
      <c r="E77" s="6" t="s">
        <v>202</v>
      </c>
      <c r="F77" s="7" t="s">
        <v>232</v>
      </c>
      <c r="G77" s="6" t="s">
        <v>202</v>
      </c>
      <c r="H77" s="15" t="s">
        <v>344</v>
      </c>
    </row>
    <row r="78" spans="1:8" s="2" customFormat="1" ht="37.5">
      <c r="A78" s="10">
        <f>ROW(A78)-ROW($A$6)</f>
        <v>72</v>
      </c>
      <c r="B78" s="8" t="s">
        <v>82</v>
      </c>
      <c r="C78" s="10">
        <v>9</v>
      </c>
      <c r="D78" s="8"/>
      <c r="E78" s="8">
        <v>5003</v>
      </c>
      <c r="F78" s="9" t="s">
        <v>238</v>
      </c>
      <c r="G78" s="8" t="s">
        <v>311</v>
      </c>
      <c r="H78" s="16" t="s">
        <v>345</v>
      </c>
    </row>
    <row r="79" spans="1:8" s="2" customFormat="1" ht="50">
      <c r="A79" s="5">
        <f>ROW(A79)-ROW($A$6)</f>
        <v>73</v>
      </c>
      <c r="B79" s="6" t="s">
        <v>83</v>
      </c>
      <c r="C79" s="5">
        <v>9</v>
      </c>
      <c r="D79" s="6"/>
      <c r="E79" s="6">
        <v>5006</v>
      </c>
      <c r="F79" s="7" t="s">
        <v>239</v>
      </c>
      <c r="G79" s="6" t="s">
        <v>312</v>
      </c>
      <c r="H79" s="15" t="s">
        <v>346</v>
      </c>
    </row>
    <row r="80" spans="1:8" s="2" customFormat="1">
      <c r="A80" s="10">
        <f>ROW(A80)-ROW($A$6)</f>
        <v>74</v>
      </c>
      <c r="B80" s="8" t="s">
        <v>84</v>
      </c>
      <c r="C80" s="10">
        <v>3</v>
      </c>
      <c r="D80" s="8"/>
      <c r="E80" s="8" t="s">
        <v>203</v>
      </c>
      <c r="F80" s="9" t="s">
        <v>232</v>
      </c>
      <c r="G80" s="8" t="s">
        <v>313</v>
      </c>
      <c r="H80" s="16" t="s">
        <v>347</v>
      </c>
    </row>
    <row r="81" spans="1:8" s="2" customFormat="1" ht="25">
      <c r="A81" s="5">
        <f>ROW(A81)-ROW($A$6)</f>
        <v>75</v>
      </c>
      <c r="B81" s="6" t="s">
        <v>85</v>
      </c>
      <c r="C81" s="5">
        <v>1</v>
      </c>
      <c r="D81" s="6"/>
      <c r="E81" s="6" t="s">
        <v>204</v>
      </c>
      <c r="F81" s="7" t="s">
        <v>232</v>
      </c>
      <c r="G81" s="6" t="s">
        <v>314</v>
      </c>
      <c r="H81" s="15" t="s">
        <v>348</v>
      </c>
    </row>
    <row r="82" spans="1:8" s="2" customFormat="1" ht="25">
      <c r="A82" s="10">
        <f>ROW(A82)-ROW($A$6)</f>
        <v>76</v>
      </c>
      <c r="B82" s="8" t="s">
        <v>86</v>
      </c>
      <c r="C82" s="10">
        <v>1</v>
      </c>
      <c r="D82" s="8"/>
      <c r="E82" s="8" t="s">
        <v>205</v>
      </c>
      <c r="F82" s="9" t="s">
        <v>232</v>
      </c>
      <c r="G82" s="8" t="s">
        <v>315</v>
      </c>
      <c r="H82" s="16" t="s">
        <v>349</v>
      </c>
    </row>
    <row r="83" spans="1:8" s="2" customFormat="1" ht="25">
      <c r="A83" s="5">
        <f>ROW(A83)-ROW($A$6)</f>
        <v>77</v>
      </c>
      <c r="B83" s="6" t="s">
        <v>87</v>
      </c>
      <c r="C83" s="5">
        <v>1</v>
      </c>
      <c r="D83" s="6"/>
      <c r="E83" s="6" t="s">
        <v>206</v>
      </c>
      <c r="F83" s="7" t="s">
        <v>232</v>
      </c>
      <c r="G83" s="6" t="s">
        <v>316</v>
      </c>
      <c r="H83" s="15" t="s">
        <v>350</v>
      </c>
    </row>
    <row r="84" spans="1:8" s="2" customFormat="1">
      <c r="A84" s="10">
        <f>ROW(A84)-ROW($A$6)</f>
        <v>78</v>
      </c>
      <c r="B84" s="8" t="s">
        <v>88</v>
      </c>
      <c r="C84" s="10">
        <v>1</v>
      </c>
      <c r="D84" s="8"/>
      <c r="E84" s="8" t="s">
        <v>207</v>
      </c>
      <c r="F84" s="9" t="s">
        <v>240</v>
      </c>
      <c r="G84" s="8" t="s">
        <v>317</v>
      </c>
      <c r="H84" s="16" t="s">
        <v>351</v>
      </c>
    </row>
    <row r="85" spans="1:8" s="2" customFormat="1" ht="25">
      <c r="A85" s="5">
        <f>ROW(A85)-ROW($A$6)</f>
        <v>79</v>
      </c>
      <c r="B85" s="6" t="s">
        <v>89</v>
      </c>
      <c r="C85" s="5">
        <v>1</v>
      </c>
      <c r="D85" s="6"/>
      <c r="E85" s="6" t="s">
        <v>208</v>
      </c>
      <c r="F85" s="7" t="s">
        <v>232</v>
      </c>
      <c r="G85" s="6" t="s">
        <v>318</v>
      </c>
      <c r="H85" s="15" t="s">
        <v>347</v>
      </c>
    </row>
    <row r="86" spans="1:8" s="2" customFormat="1">
      <c r="A86" s="10">
        <f>ROW(A86)-ROW($A$6)</f>
        <v>80</v>
      </c>
      <c r="B86" s="8" t="s">
        <v>90</v>
      </c>
      <c r="C86" s="10">
        <v>1</v>
      </c>
      <c r="D86" s="8"/>
      <c r="E86" s="8" t="s">
        <v>209</v>
      </c>
      <c r="F86" s="9" t="s">
        <v>232</v>
      </c>
      <c r="G86" s="8" t="s">
        <v>319</v>
      </c>
      <c r="H86" s="16" t="s">
        <v>352</v>
      </c>
    </row>
    <row r="87" spans="1:8" s="2" customFormat="1" ht="25">
      <c r="A87" s="5">
        <f>ROW(A87)-ROW($A$6)</f>
        <v>81</v>
      </c>
      <c r="B87" s="6" t="s">
        <v>91</v>
      </c>
      <c r="C87" s="5">
        <v>1</v>
      </c>
      <c r="D87" s="6"/>
      <c r="E87" s="6" t="s">
        <v>210</v>
      </c>
      <c r="F87" s="7" t="s">
        <v>232</v>
      </c>
      <c r="G87" s="6" t="s">
        <v>320</v>
      </c>
      <c r="H87" s="15" t="s">
        <v>353</v>
      </c>
    </row>
    <row r="88" spans="1:8" ht="16.5" customHeight="1">
      <c r="B88"/>
    </row>
  </sheetData>
  <phoneticPr fontId="0" type="noConversion"/>
  <conditionalFormatting sqref="F7:F87">
    <cfRule type="containsText" dxfId="0" priority="1" stopIfTrue="1" operator="containsText" text=", ">
      <formula>NOT(ISERROR(SEARCH(", ",F7)))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Chen, Xingqi (Eric)</cp:lastModifiedBy>
  <cp:lastPrinted>2008-09-09T17:29:39Z</cp:lastPrinted>
  <dcterms:created xsi:type="dcterms:W3CDTF">2000-10-27T00:30:29Z</dcterms:created>
  <dcterms:modified xsi:type="dcterms:W3CDTF">2025-11-28T07:58:34Z</dcterms:modified>
</cp:coreProperties>
</file>